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7_PACA\MARCHES\2025\2025MXXX Tx demol-nettoyage-PortMiou - TF\1_PROCEDURE\2_DCE_Travail\DCE Complet\Lot 2\"/>
    </mc:Choice>
  </mc:AlternateContent>
  <xr:revisionPtr revIDLastSave="0" documentId="13_ncr:1_{8DEE53D1-DD0E-492E-BF31-5FC4F873E62F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uil1" sheetId="1" r:id="rId1"/>
  </sheets>
  <definedNames>
    <definedName name="_xlnm.Print_Area" localSheetId="0">Feuil1!$A$1:$F$58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F17" i="1"/>
  <c r="F16" i="1"/>
  <c r="F52" i="1"/>
  <c r="F53" i="1"/>
  <c r="F51" i="1"/>
  <c r="F50" i="1"/>
  <c r="F54" i="1" s="1"/>
  <c r="F37" i="1"/>
  <c r="F36" i="1"/>
  <c r="F35" i="1"/>
  <c r="F34" i="1"/>
  <c r="F44" i="1"/>
  <c r="F43" i="1"/>
  <c r="F47" i="1"/>
  <c r="F42" i="1"/>
  <c r="F38" i="1" l="1"/>
  <c r="F40" i="1"/>
  <c r="F48" i="1" s="1"/>
  <c r="F31" i="1"/>
  <c r="F30" i="1"/>
  <c r="F22" i="1"/>
  <c r="F24" i="1"/>
  <c r="F28" i="1"/>
  <c r="F27" i="1"/>
  <c r="F26" i="1"/>
  <c r="F19" i="1"/>
  <c r="F46" i="1"/>
  <c r="F23" i="1"/>
  <c r="F12" i="1"/>
  <c r="F10" i="1"/>
  <c r="F32" i="1" l="1"/>
  <c r="F13" i="1"/>
  <c r="F9" i="1" l="1"/>
  <c r="F20" i="1" l="1"/>
  <c r="F56" i="1" l="1"/>
  <c r="F57" i="1" s="1"/>
  <c r="F58" i="1" s="1"/>
</calcChain>
</file>

<file path=xl/sharedStrings.xml><?xml version="1.0" encoding="utf-8"?>
<sst xmlns="http://schemas.openxmlformats.org/spreadsheetml/2006/main" count="117" uniqueCount="92">
  <si>
    <t>Ft</t>
  </si>
  <si>
    <t>m²</t>
  </si>
  <si>
    <t>U</t>
  </si>
  <si>
    <t>Travaux préparatoires généraux à compter pour:</t>
  </si>
  <si>
    <t>Installations de chantier</t>
  </si>
  <si>
    <t>Etudes d' Exécution</t>
  </si>
  <si>
    <t>CONSTITUTION DES SOLS  &amp; MACONNERIES PIERRE</t>
  </si>
  <si>
    <t>Sous-total Constitution des sols &amp; Maçonneries</t>
  </si>
  <si>
    <t>MOBILIERS, EQUIPEMENTS, CONTENTIONS</t>
  </si>
  <si>
    <t>Sous-total Mobiliers, équipements, contentions</t>
  </si>
  <si>
    <t>m² vus</t>
  </si>
  <si>
    <t xml:space="preserve"> - Esplanade de l'oratoire</t>
  </si>
  <si>
    <t xml:space="preserve"> - Seuil stationnement / connexion sentier petit-Prince</t>
  </si>
  <si>
    <t xml:space="preserve"> - Seuil avenue des calanques</t>
  </si>
  <si>
    <t>Banc type 1, L=3,5m</t>
  </si>
  <si>
    <t>Banc type 2, L=2,5m</t>
  </si>
  <si>
    <t>ml</t>
  </si>
  <si>
    <t>m3</t>
  </si>
  <si>
    <t>INTERVENTIONS PONCTUELLES POUR CONFORTEMENT ET SECURISATION DE SENTIER</t>
  </si>
  <si>
    <t>Sous-total Interventions ponctuelles</t>
  </si>
  <si>
    <t>TRAVAUX PREPARATOIRES &amp; TERRASSEMENTS</t>
  </si>
  <si>
    <t>Sous-total  Travaux préparatoires &amp; Terrassements</t>
  </si>
  <si>
    <r>
      <t>CONSERVATOIRE DU LITTORAL</t>
    </r>
    <r>
      <rPr>
        <b/>
        <i/>
        <sz val="12"/>
        <rFont val="Arial"/>
        <family val="2"/>
      </rPr>
      <t xml:space="preserve">
Commune de Cassis (13) - Parc National des Calanques</t>
    </r>
  </si>
  <si>
    <t>N°</t>
  </si>
  <si>
    <t>DESIGNATION DES TRAVAUX</t>
  </si>
  <si>
    <t>Q</t>
  </si>
  <si>
    <t>P.U.</t>
  </si>
  <si>
    <t>P. HT</t>
  </si>
  <si>
    <t>PRIX</t>
  </si>
  <si>
    <r>
      <t xml:space="preserve">- </t>
    </r>
    <r>
      <rPr>
        <b/>
        <i/>
        <sz val="11"/>
        <color theme="1"/>
        <rFont val="Arial"/>
        <family val="2"/>
      </rPr>
      <t>Déplacement de blocs rocheux existants</t>
    </r>
    <r>
      <rPr>
        <i/>
        <sz val="11"/>
        <color theme="1"/>
        <rFont val="Arial"/>
        <family val="2"/>
      </rPr>
      <t xml:space="preserve"> dans les pierriers projetés (30U env., dimension moyenne indicative = 0,3m3) dont 8 très gros à évacuer
A implanter de façon aléatoire, au centre des îlots</t>
    </r>
  </si>
  <si>
    <r>
      <t xml:space="preserve"> - Travaux d'</t>
    </r>
    <r>
      <rPr>
        <b/>
        <i/>
        <sz val="11"/>
        <color theme="1"/>
        <rFont val="Arial"/>
        <family val="2"/>
      </rPr>
      <t>élagages sanitaires et paysagers de pins</t>
    </r>
    <r>
      <rPr>
        <i/>
        <sz val="11"/>
        <color theme="1"/>
        <rFont val="Arial"/>
        <family val="2"/>
      </rPr>
      <t xml:space="preserve"> y compris toutes évacuations selon besoins</t>
    </r>
  </si>
  <si>
    <r>
      <rPr>
        <b/>
        <i/>
        <sz val="11"/>
        <color theme="1"/>
        <rFont val="Arial"/>
        <family val="2"/>
      </rPr>
      <t>Petit terrassements en déblais-remblais + modelages paysagers</t>
    </r>
    <r>
      <rPr>
        <i/>
        <sz val="11"/>
        <color theme="1"/>
        <rFont val="Arial"/>
        <family val="2"/>
      </rPr>
      <t xml:space="preserve"> (dans talus existant), pour création d'un accès vers emmarchements dans front de taille et cheminement bas</t>
    </r>
  </si>
  <si>
    <r>
      <rPr>
        <b/>
        <i/>
        <sz val="11"/>
        <color theme="1"/>
        <rFont val="Arial"/>
        <family val="2"/>
      </rPr>
      <t>Sol en place à restaurer</t>
    </r>
    <r>
      <rPr>
        <i/>
        <sz val="11"/>
        <color theme="1"/>
        <rFont val="Arial"/>
        <family val="2"/>
      </rPr>
      <t xml:space="preserve"> en lien avec travaux préparatoires sous pierriers.
Nivellement des circulations de la partie haute sur sol en place selon CCTP, en déblais-remblais pour bon écoulement des EP vers les pierriers /Comblement des dépressions et flashes (y compris apport de tout-venant selon besoins) </t>
    </r>
  </si>
  <si>
    <r>
      <rPr>
        <b/>
        <i/>
        <sz val="11"/>
        <color theme="1"/>
        <rFont val="Arial"/>
        <family val="2"/>
      </rPr>
      <t>Déplacement de signalétiques existantes</t>
    </r>
    <r>
      <rPr>
        <i/>
        <sz val="11"/>
        <color theme="1"/>
        <rFont val="Arial"/>
        <family val="2"/>
      </rPr>
      <t xml:space="preserve"> pour intégration dans les pierriers existants (7 U)</t>
    </r>
  </si>
  <si>
    <r>
      <t xml:space="preserve">Fourniture et mise en œuvre de </t>
    </r>
    <r>
      <rPr>
        <b/>
        <i/>
        <sz val="11"/>
        <color theme="1"/>
        <rFont val="Arial"/>
        <family val="2"/>
      </rPr>
      <t>signalétique directionnelle</t>
    </r>
    <r>
      <rPr>
        <i/>
        <sz val="11"/>
        <color theme="1"/>
        <rFont val="Arial"/>
        <family val="2"/>
      </rPr>
      <t xml:space="preserve"> (2 plaques HPL normalisées PNC), </t>
    </r>
    <r>
      <rPr>
        <b/>
        <i/>
        <sz val="11"/>
        <color theme="1"/>
        <rFont val="Arial"/>
        <family val="2"/>
      </rPr>
      <t>à fixer sur poteaux existants ou déplacés</t>
    </r>
  </si>
  <si>
    <t>TVA20%</t>
  </si>
  <si>
    <t>Sécurisation et mise en valeur d'un cheminement piéton entre le stationnement presqu'île et le fond de la calanque de Port-Miou</t>
  </si>
  <si>
    <r>
      <rPr>
        <b/>
        <i/>
        <sz val="11"/>
        <color theme="1"/>
        <rFont val="Arial"/>
        <family val="2"/>
      </rPr>
      <t>Terrassements en déblais ép. 20cm</t>
    </r>
    <r>
      <rPr>
        <i/>
        <sz val="11"/>
        <color theme="1"/>
        <rFont val="Arial"/>
        <family val="2"/>
      </rPr>
      <t xml:space="preserve"> selon coupe de principe, pour intégration des pierriers au droit de la chaussée, y compris évacuations</t>
    </r>
  </si>
  <si>
    <r>
      <rPr>
        <b/>
        <i/>
        <sz val="11"/>
        <rFont val="Arial"/>
        <family val="2"/>
      </rPr>
      <t>Décompactage mécanique</t>
    </r>
    <r>
      <rPr>
        <i/>
        <sz val="11"/>
        <rFont val="Arial"/>
        <family val="2"/>
      </rPr>
      <t xml:space="preserve"> (godet griffe, ripper, autre), épaisseur 30cm sous emprise pierriers projet, en toute nature de sol</t>
    </r>
  </si>
  <si>
    <r>
      <rPr>
        <b/>
        <i/>
        <sz val="11"/>
        <color theme="1"/>
        <rFont val="Arial"/>
        <family val="2"/>
      </rPr>
      <t>Création d’emmarchements naturels en pierre</t>
    </r>
    <r>
      <rPr>
        <i/>
        <sz val="11"/>
        <color theme="1"/>
        <rFont val="Arial"/>
        <family val="2"/>
      </rPr>
      <t>s dans front de taille ancienne carrière - Connexion sentier haut et sentier bas, y compris prototypage 1/1 de deux premiers volets de marche</t>
    </r>
  </si>
  <si>
    <r>
      <t>Intervention n°5 : "</t>
    </r>
    <r>
      <rPr>
        <b/>
        <i/>
        <sz val="11"/>
        <color theme="1"/>
        <rFont val="Arial"/>
        <family val="2"/>
      </rPr>
      <t>Sécurisation de sentier</t>
    </r>
    <r>
      <rPr>
        <i/>
        <sz val="11"/>
        <color theme="1"/>
        <rFont val="Arial"/>
        <family val="2"/>
      </rPr>
      <t xml:space="preserve"> en crête de pierrier"</t>
    </r>
  </si>
  <si>
    <r>
      <t>Intervention n°6 : "</t>
    </r>
    <r>
      <rPr>
        <b/>
        <i/>
        <sz val="11"/>
        <color theme="1"/>
        <rFont val="Arial"/>
        <family val="2"/>
      </rPr>
      <t>Fermeture de sente</t>
    </r>
    <r>
      <rPr>
        <i/>
        <sz val="11"/>
        <color theme="1"/>
        <rFont val="Arial"/>
        <family val="2"/>
      </rPr>
      <t xml:space="preserve"> en section dangereuse" </t>
    </r>
  </si>
  <si>
    <r>
      <t>Intervention n°7 : "</t>
    </r>
    <r>
      <rPr>
        <b/>
        <i/>
        <sz val="11"/>
        <color theme="1"/>
        <rFont val="Arial"/>
        <family val="2"/>
      </rPr>
      <t>Déplacement de pierres de taille</t>
    </r>
    <r>
      <rPr>
        <i/>
        <sz val="11"/>
        <color theme="1"/>
        <rFont val="Arial"/>
        <family val="2"/>
      </rPr>
      <t xml:space="preserve"> pour sécurisation de la crête de falaise"</t>
    </r>
  </si>
  <si>
    <r>
      <t>Intervention n°8 : "</t>
    </r>
    <r>
      <rPr>
        <b/>
        <i/>
        <sz val="11"/>
        <color theme="1"/>
        <rFont val="Arial"/>
        <family val="2"/>
      </rPr>
      <t>Cicatrisation de sente</t>
    </r>
    <r>
      <rPr>
        <i/>
        <sz val="11"/>
        <color theme="1"/>
        <rFont val="Arial"/>
        <family val="2"/>
      </rPr>
      <t xml:space="preserve"> existante"</t>
    </r>
  </si>
  <si>
    <t>SIGNALETIQUE</t>
  </si>
  <si>
    <t>Sous-total Signalétique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</si>
  <si>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</si>
  <si>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</si>
  <si>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</si>
  <si>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</si>
  <si>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</si>
  <si>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</si>
  <si>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</si>
  <si>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</si>
  <si>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</si>
  <si>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</si>
  <si>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</si>
  <si>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</si>
  <si>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</si>
  <si>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</si>
  <si>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</si>
  <si>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</si>
  <si>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</si>
  <si>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</si>
  <si>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</si>
  <si>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</si>
  <si>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</si>
  <si>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</si>
  <si>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</si>
  <si>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</si>
  <si>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</si>
  <si>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</si>
  <si>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</si>
  <si>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r>
      <t xml:space="preserve">Fourniture et mise en œuvre de </t>
    </r>
    <r>
      <rPr>
        <b/>
        <i/>
        <sz val="11"/>
        <color theme="1"/>
        <rFont val="Arial"/>
        <family val="2"/>
      </rPr>
      <t>signalétique directionnelle</t>
    </r>
    <r>
      <rPr>
        <i/>
        <sz val="11"/>
        <color theme="1"/>
        <rFont val="Arial"/>
        <family val="2"/>
      </rPr>
      <t xml:space="preserve"> (2 plaques HPL normalisées PNC), </t>
    </r>
    <r>
      <rPr>
        <b/>
        <i/>
        <sz val="11"/>
        <color theme="1"/>
        <rFont val="Arial"/>
        <family val="2"/>
      </rPr>
      <t>à enfuster dans rocher existant</t>
    </r>
  </si>
  <si>
    <t xml:space="preserve">TOTAL GENERAL HT </t>
  </si>
  <si>
    <t xml:space="preserve">TOTAL GENERAL TTC </t>
  </si>
  <si>
    <r>
      <t xml:space="preserve">Fourniture et mise en œuvre de </t>
    </r>
    <r>
      <rPr>
        <b/>
        <i/>
        <sz val="11"/>
        <color theme="1"/>
        <rFont val="Arial"/>
        <family val="2"/>
      </rPr>
      <t>signalétique informative sur poteaux bois</t>
    </r>
    <r>
      <rPr>
        <i/>
        <sz val="11"/>
        <color theme="1"/>
        <rFont val="Arial"/>
        <family val="2"/>
      </rPr>
      <t xml:space="preserve"> diam. 12cm, H hors-sols = 190cm - Dimensions panneaux = 75x107cm</t>
    </r>
  </si>
  <si>
    <r>
      <rPr>
        <b/>
        <i/>
        <sz val="11"/>
        <color theme="1"/>
        <rFont val="Arial"/>
        <family val="2"/>
      </rPr>
      <t>Travaux préparatoires sous pierriers</t>
    </r>
    <r>
      <rPr>
        <i/>
        <sz val="11"/>
        <color theme="1"/>
        <rFont val="Arial"/>
        <family val="2"/>
      </rPr>
      <t xml:space="preserve"> à compter pour:</t>
    </r>
  </si>
  <si>
    <r>
      <rPr>
        <b/>
        <i/>
        <sz val="11"/>
        <color theme="1"/>
        <rFont val="Arial"/>
        <family val="2"/>
      </rPr>
      <t>Confection de pierriers hétérogènes épaisseur moyenne=0,15m</t>
    </r>
    <r>
      <rPr>
        <i/>
        <sz val="11"/>
        <color theme="1"/>
        <rFont val="Arial"/>
        <family val="2"/>
      </rPr>
      <t xml:space="preserve"> au centre des grands îlots, sur surfaces préalablement préparées (chap. travaux préparatoires) 
Ballast de pierres calcaire de carrière non calibré et non taillé, Ø 80-160 d’épaisseur vue min.15cm + blocs rocheux de plus gros gabarits (Ø200-300) de façon aléatoire  au sein des pierriers. 
Le ballast pourra être issu du concassage des blocs rocheux existants</t>
    </r>
    <r>
      <rPr>
        <i/>
        <sz val="9"/>
        <color theme="1"/>
        <rFont val="Arial"/>
        <family val="2"/>
      </rPr>
      <t xml:space="preserve"> </t>
    </r>
  </si>
  <si>
    <t>Alep - 16 janvier 2024</t>
  </si>
  <si>
    <r>
      <t xml:space="preserve">Confection de </t>
    </r>
    <r>
      <rPr>
        <b/>
        <i/>
        <sz val="11"/>
        <color theme="1"/>
        <rFont val="Arial"/>
        <family val="2"/>
      </rPr>
      <t>pierriers hétérogènes</t>
    </r>
    <r>
      <rPr>
        <i/>
        <sz val="11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>épaisseur moyenne=0,30m</t>
    </r>
    <r>
      <rPr>
        <i/>
        <sz val="11"/>
        <color theme="1"/>
        <rFont val="Arial"/>
        <family val="2"/>
      </rPr>
      <t>, sur surfaces préalablement préparées (chap. travaux préparatoires) y compris géotextile le long de l'avenue Notre Dame (larg. 1,50m): ballast de pierres calcaire de carrière non calibré et non taillé. Le ballast pourra aussi être issu du concassage des blocs rocheux existants.
 - Le long de l’avenue Notre-Dame : un mélange pierreux aléatoire Ø100-250 sur 50cm d’épaisseur vue + mise en place de blocs rocheux Ø200-300 de façon aléatoire, contre les potelets pour contention véhicules.
 - En périphérie des îlots : un mélange pierreux aléatoire Ø100-250, de manière à créer un cordon pierreux hétérogène (épaisseur et largeur variable entre 20 et 50cm). 
 - Au centre : un mélange pierreux aléatoire Ø 80 -160 sur 20cm d’épaisseur vue + mise en place aléatoire de blocs rocheux de plus gros gabarits Ø200-300.</t>
    </r>
  </si>
  <si>
    <r>
      <rPr>
        <b/>
        <i/>
        <sz val="11"/>
        <color theme="1"/>
        <rFont val="Arial"/>
        <family val="2"/>
      </rPr>
      <t>Confection de dallage cyclopéen/empierrement rustique</t>
    </r>
    <r>
      <rPr>
        <i/>
        <sz val="11"/>
        <color theme="1"/>
        <rFont val="Arial"/>
        <family val="2"/>
      </rPr>
      <t xml:space="preserve"> en dalles naturelles calcaires 0,2 à 1m² y compris terrassements en déblais et évacuation:</t>
    </r>
  </si>
  <si>
    <r>
      <rPr>
        <b/>
        <i/>
        <sz val="11"/>
        <color theme="1"/>
        <rFont val="Arial"/>
        <family val="2"/>
      </rPr>
      <t>Restauration de muret en pierres</t>
    </r>
    <r>
      <rPr>
        <i/>
        <sz val="11"/>
        <color theme="1"/>
        <rFont val="Arial"/>
        <family val="2"/>
      </rPr>
      <t xml:space="preserve"> existant (intervention n°2)</t>
    </r>
  </si>
  <si>
    <r>
      <t xml:space="preserve">Fourniture et pose de </t>
    </r>
    <r>
      <rPr>
        <b/>
        <i/>
        <sz val="11"/>
        <color theme="1"/>
        <rFont val="Arial"/>
        <family val="2"/>
      </rPr>
      <t>barrières métalliques type DFCI</t>
    </r>
  </si>
  <si>
    <r>
      <t xml:space="preserve">Fourniture et pose de </t>
    </r>
    <r>
      <rPr>
        <b/>
        <i/>
        <sz val="11"/>
        <color theme="1"/>
        <rFont val="Arial"/>
        <family val="2"/>
      </rPr>
      <t>2</t>
    </r>
    <r>
      <rPr>
        <i/>
        <sz val="11"/>
        <color theme="1"/>
        <rFont val="Arial"/>
        <family val="2"/>
      </rPr>
      <t xml:space="preserve"> </t>
    </r>
    <r>
      <rPr>
        <b/>
        <i/>
        <sz val="11"/>
        <color theme="1"/>
        <rFont val="Arial"/>
        <family val="2"/>
      </rPr>
      <t>potelets métal et chaîne</t>
    </r>
    <r>
      <rPr>
        <i/>
        <sz val="11"/>
        <color theme="1"/>
        <rFont val="Arial"/>
        <family val="2"/>
      </rPr>
      <t>, conformément aux plans et carnet de détail</t>
    </r>
  </si>
  <si>
    <r>
      <t xml:space="preserve">Fourniture et pose de </t>
    </r>
    <r>
      <rPr>
        <b/>
        <i/>
        <sz val="11"/>
        <color theme="1"/>
        <rFont val="Arial"/>
        <family val="2"/>
      </rPr>
      <t>contention bois-fil inox h=80cm</t>
    </r>
    <r>
      <rPr>
        <i/>
        <sz val="11"/>
        <color theme="1"/>
        <rFont val="Arial"/>
        <family val="2"/>
      </rPr>
      <t>, conformément aux plans et carnet de détail</t>
    </r>
  </si>
  <si>
    <r>
      <t xml:space="preserve">Fourniture et pose de </t>
    </r>
    <r>
      <rPr>
        <b/>
        <i/>
        <sz val="11"/>
        <color theme="1"/>
        <rFont val="Arial"/>
        <family val="2"/>
      </rPr>
      <t>contention bois-fil inox h=50cm</t>
    </r>
    <r>
      <rPr>
        <i/>
        <sz val="11"/>
        <color theme="1"/>
        <rFont val="Arial"/>
        <family val="2"/>
      </rPr>
      <t>, conformément aux plans et carnet de détail</t>
    </r>
  </si>
  <si>
    <r>
      <t xml:space="preserve">Fourniture et pose de </t>
    </r>
    <r>
      <rPr>
        <b/>
        <i/>
        <sz val="11"/>
        <color theme="1"/>
        <rFont val="Arial"/>
        <family val="2"/>
      </rPr>
      <t>bancs monolithiques pierre</t>
    </r>
    <r>
      <rPr>
        <i/>
        <sz val="11"/>
        <color theme="1"/>
        <rFont val="Arial"/>
        <family val="2"/>
      </rPr>
      <t xml:space="preserve"> calcaire à compter pour:</t>
    </r>
  </si>
  <si>
    <t>4.7</t>
  </si>
  <si>
    <r>
      <t xml:space="preserve">Fourniture et pose de </t>
    </r>
    <r>
      <rPr>
        <b/>
        <i/>
        <sz val="11"/>
        <color theme="1"/>
        <rFont val="Arial"/>
        <family val="2"/>
      </rPr>
      <t xml:space="preserve">bornes bois fixes </t>
    </r>
    <r>
      <rPr>
        <i/>
        <sz val="11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NB : Le nombre exact de bornes à poser devra faire l'objet d'un repérage in situ, à valider par la MOA dans le cadre de la réalisation des documents d'EXE</t>
    </r>
  </si>
  <si>
    <t>DCE - DPGF</t>
  </si>
  <si>
    <t>Lot 2 Aménagements paysagers et maçonneries pierres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</si>
</sst>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4"/>
      <color theme="1"/>
      <name val="Arial"/>
      <family val="2"/>
    </font>
    <font>
      <i/>
      <sz val="11"/>
      <color theme="1"/>
      <name val="Arial"/>
      <family val="2"/>
    </font>
    <font>
      <i/>
      <sz val="9"/>
      <color theme="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16" fillId="3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165" fontId="3" fillId="0" borderId="2" xfId="0" quotePrefix="1" applyNumberFormat="1" applyFont="1" applyBorder="1" applyAlignment="1">
      <alignment horizontal="right" vertical="center"/>
    </xf>
    <xf numFmtId="165" fontId="3" fillId="0" borderId="1" xfId="0" quotePrefix="1" applyNumberFormat="1" applyFont="1" applyBorder="1" applyAlignment="1">
      <alignment horizontal="right" vertical="center"/>
    </xf>
    <xf numFmtId="165" fontId="3" fillId="0" borderId="3" xfId="0" quotePrefix="1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0" borderId="0" xfId="0" quotePrefix="1" applyNumberFormat="1" applyFont="1" applyAlignment="1">
      <alignment horizontal="right" vertical="center"/>
    </xf>
    <xf numFmtId="165" fontId="2" fillId="0" borderId="0" xfId="0" quotePrefix="1" applyNumberFormat="1" applyFont="1" applyAlignment="1">
      <alignment horizontal="right" vertical="center"/>
    </xf>
    <xf numFmtId="44" fontId="3" fillId="0" borderId="0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8" fillId="0" borderId="11" xfId="0" quotePrefix="1" applyFont="1" applyBorder="1" applyAlignment="1">
      <alignment vertical="center"/>
    </xf>
    <xf numFmtId="0" fontId="8" fillId="0" borderId="2" xfId="0" quotePrefix="1" applyFont="1" applyBorder="1" applyAlignment="1">
      <alignment vertical="center" wrapText="1"/>
    </xf>
    <xf numFmtId="165" fontId="0" fillId="0" borderId="0" xfId="0" applyNumberFormat="1" applyAlignment="1">
      <alignment vertical="center"/>
    </xf>
    <xf numFmtId="0" fontId="8" fillId="0" borderId="1" xfId="0" quotePrefix="1" applyFont="1" applyBorder="1" applyAlignment="1">
      <alignment vertical="center" wrapText="1"/>
    </xf>
    <xf numFmtId="0" fontId="10" fillId="0" borderId="2" xfId="0" quotePrefix="1" applyFont="1" applyBorder="1" applyAlignment="1">
      <alignment vertical="center" wrapText="1"/>
    </xf>
    <xf numFmtId="0" fontId="6" fillId="0" borderId="0" xfId="0" quotePrefix="1" applyFont="1" applyAlignment="1">
      <alignment horizontal="right" vertical="center"/>
    </xf>
    <xf numFmtId="0" fontId="6" fillId="0" borderId="2" xfId="0" quotePrefix="1" applyFont="1" applyBorder="1" applyAlignment="1">
      <alignment vertical="center"/>
    </xf>
    <xf numFmtId="0" fontId="6" fillId="0" borderId="1" xfId="0" quotePrefix="1" applyFont="1" applyBorder="1" applyAlignment="1">
      <alignment vertical="center"/>
    </xf>
    <xf numFmtId="165" fontId="6" fillId="2" borderId="1" xfId="0" quotePrefix="1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12" xfId="0" quotePrefix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5" xfId="0" quotePrefix="1" applyFont="1" applyBorder="1" applyAlignment="1">
      <alignment horizontal="center" vertical="center"/>
    </xf>
    <xf numFmtId="0" fontId="8" fillId="0" borderId="15" xfId="0" quotePrefix="1" applyFont="1" applyBorder="1" applyAlignment="1">
      <alignment vertical="center" wrapText="1"/>
    </xf>
    <xf numFmtId="165" fontId="3" fillId="0" borderId="15" xfId="0" quotePrefix="1" applyNumberFormat="1" applyFont="1" applyBorder="1" applyAlignment="1">
      <alignment horizontal="right" vertical="center"/>
    </xf>
    <xf numFmtId="165" fontId="7" fillId="5" borderId="20" xfId="0" quotePrefix="1" applyNumberFormat="1" applyFont="1" applyFill="1" applyBorder="1" applyAlignment="1">
      <alignment horizontal="right" vertical="center"/>
    </xf>
    <xf numFmtId="165" fontId="7" fillId="5" borderId="22" xfId="0" quotePrefix="1" applyNumberFormat="1" applyFont="1" applyFill="1" applyBorder="1" applyAlignment="1">
      <alignment horizontal="right" vertical="center"/>
    </xf>
    <xf numFmtId="165" fontId="7" fillId="5" borderId="24" xfId="0" quotePrefix="1" applyNumberFormat="1" applyFont="1" applyFill="1" applyBorder="1" applyAlignment="1">
      <alignment horizontal="right" vertical="center"/>
    </xf>
    <xf numFmtId="0" fontId="8" fillId="6" borderId="2" xfId="0" quotePrefix="1" applyFont="1" applyFill="1" applyBorder="1" applyAlignment="1">
      <alignment vertical="center" wrapText="1"/>
    </xf>
    <xf numFmtId="0" fontId="6" fillId="2" borderId="13" xfId="0" quotePrefix="1" applyFont="1" applyFill="1" applyBorder="1" applyAlignment="1">
      <alignment horizontal="right" vertical="center"/>
    </xf>
    <xf numFmtId="0" fontId="6" fillId="2" borderId="9" xfId="0" quotePrefix="1" applyFont="1" applyFill="1" applyBorder="1" applyAlignment="1">
      <alignment horizontal="right" vertical="center"/>
    </xf>
    <xf numFmtId="0" fontId="6" fillId="2" borderId="14" xfId="0" quotePrefix="1" applyFont="1" applyFill="1" applyBorder="1" applyAlignment="1">
      <alignment horizontal="right" vertical="center"/>
    </xf>
    <xf numFmtId="0" fontId="7" fillId="5" borderId="18" xfId="0" quotePrefix="1" applyFont="1" applyFill="1" applyBorder="1" applyAlignment="1">
      <alignment horizontal="right" vertical="center"/>
    </xf>
    <xf numFmtId="0" fontId="7" fillId="5" borderId="8" xfId="0" quotePrefix="1" applyFont="1" applyFill="1" applyBorder="1" applyAlignment="1">
      <alignment horizontal="right" vertical="center"/>
    </xf>
    <xf numFmtId="0" fontId="7" fillId="5" borderId="19" xfId="0" quotePrefix="1" applyFont="1" applyFill="1" applyBorder="1" applyAlignment="1">
      <alignment horizontal="right" vertical="center"/>
    </xf>
    <xf numFmtId="0" fontId="7" fillId="5" borderId="21" xfId="0" quotePrefix="1" applyFont="1" applyFill="1" applyBorder="1" applyAlignment="1">
      <alignment horizontal="right" vertical="center"/>
    </xf>
    <xf numFmtId="0" fontId="7" fillId="5" borderId="9" xfId="0" quotePrefix="1" applyFont="1" applyFill="1" applyBorder="1" applyAlignment="1">
      <alignment horizontal="right" vertical="center"/>
    </xf>
    <xf numFmtId="0" fontId="7" fillId="5" borderId="14" xfId="0" quotePrefix="1" applyFont="1" applyFill="1" applyBorder="1" applyAlignment="1">
      <alignment horizontal="right" vertical="center"/>
    </xf>
    <xf numFmtId="0" fontId="7" fillId="5" borderId="23" xfId="0" quotePrefix="1" applyFont="1" applyFill="1" applyBorder="1" applyAlignment="1">
      <alignment horizontal="right" vertical="center"/>
    </xf>
    <xf numFmtId="0" fontId="7" fillId="5" borderId="16" xfId="0" quotePrefix="1" applyFont="1" applyFill="1" applyBorder="1" applyAlignment="1">
      <alignment horizontal="right" vertical="center"/>
    </xf>
    <xf numFmtId="0" fontId="7" fillId="5" borderId="17" xfId="0" quotePrefix="1" applyFont="1" applyFill="1" applyBorder="1" applyAlignment="1">
      <alignment horizontal="right" vertical="center"/>
    </xf>
    <xf numFmtId="0" fontId="6" fillId="2" borderId="16" xfId="0" quotePrefix="1" applyFont="1" applyFill="1" applyBorder="1" applyAlignment="1">
      <alignment horizontal="right" vertical="center"/>
    </xf>
    <xf numFmtId="0" fontId="6" fillId="2" borderId="17" xfId="0" quotePrefix="1" applyFont="1" applyFill="1" applyBorder="1" applyAlignment="1">
      <alignment horizontal="right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1" fontId="16" fillId="3" borderId="3" xfId="0" applyNumberFormat="1" applyFont="1" applyFill="1" applyBorder="1" applyAlignment="1">
      <alignment horizontal="center" vertical="center"/>
    </xf>
    <xf numFmtId="1" fontId="17" fillId="4" borderId="2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17" fontId="14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zoomScale="90" zoomScaleNormal="90" zoomScaleSheetLayoutView="100" workbookViewId="0">
      <selection activeCell="G3" sqref="G3"/>
    </sheetView>
  </sheetViews>
  <sheetFormatPr baseColWidth="10" defaultColWidth="10.85546875" defaultRowHeight="15" x14ac:dyDescent="0.25"/>
  <cols>
    <col min="1" max="1" width="5.85546875" style="14" customWidth="1"/>
    <col min="2" max="2" width="73.5703125" style="10" customWidth="1"/>
    <col min="3" max="3" width="6.42578125" style="10" customWidth="1"/>
    <col min="4" max="4" width="7.85546875" style="14" customWidth="1"/>
    <col min="5" max="5" width="12.85546875" style="25" customWidth="1"/>
    <col min="6" max="6" width="17.28515625" style="25" bestFit="1" customWidth="1"/>
    <col min="7" max="7" width="14.5703125" style="10" customWidth="1"/>
    <col min="8" max="8" width="14.85546875" style="10" customWidth="1"/>
    <col min="9" max="9" width="15.140625" style="10" customWidth="1"/>
    <col min="10" max="10" width="20.140625" style="10" customWidth="1"/>
    <col min="11" max="11" width="15.140625" style="10" customWidth="1"/>
    <col min="12" max="12" width="1.5703125" style="10" customWidth="1"/>
    <col min="13" max="14" width="12.85546875" style="10" bestFit="1" customWidth="1"/>
    <col min="15" max="16384" width="10.85546875" style="10"/>
  </cols>
  <sheetData>
    <row r="1" spans="1:10" ht="43.5" customHeight="1" x14ac:dyDescent="0.25">
      <c r="A1" s="72" t="s">
        <v>22</v>
      </c>
      <c r="B1" s="73"/>
      <c r="C1" s="73"/>
      <c r="D1" s="73"/>
      <c r="E1" s="73"/>
      <c r="F1" s="73"/>
    </row>
    <row r="2" spans="1:10" ht="40.15" customHeight="1" x14ac:dyDescent="0.25">
      <c r="A2" s="74" t="s">
        <v>36</v>
      </c>
      <c r="B2" s="75"/>
      <c r="C2" s="75"/>
      <c r="D2" s="75"/>
      <c r="E2" s="75"/>
      <c r="F2" s="75"/>
    </row>
    <row r="3" spans="1:10" ht="28.5" customHeight="1" x14ac:dyDescent="0.25">
      <c r="A3" s="71" t="s">
        <v>90</v>
      </c>
      <c r="B3" s="71"/>
      <c r="C3" s="71"/>
      <c r="D3" s="71"/>
      <c r="E3" s="71"/>
      <c r="F3" s="71"/>
    </row>
    <row r="4" spans="1:10" ht="18" customHeight="1" x14ac:dyDescent="0.25">
      <c r="A4" s="78" t="s">
        <v>91</v>
      </c>
      <c r="B4" s="78"/>
      <c r="C4" s="78"/>
      <c r="D4" s="78"/>
      <c r="E4" s="78"/>
      <c r="F4" s="78"/>
    </row>
    <row r="5" spans="1:10" ht="30" customHeight="1" x14ac:dyDescent="0.25">
      <c r="A5" s="76" t="s">
        <v>79</v>
      </c>
      <c r="B5" s="77"/>
      <c r="C5" s="77"/>
      <c r="D5" s="77"/>
      <c r="E5" s="77"/>
      <c r="F5" s="77"/>
    </row>
    <row r="6" spans="1:10" ht="21" customHeight="1" x14ac:dyDescent="0.25">
      <c r="A6" s="1" t="s">
        <v>23</v>
      </c>
      <c r="B6" s="66" t="s">
        <v>24</v>
      </c>
      <c r="C6" s="66" t="s">
        <v>2</v>
      </c>
      <c r="D6" s="68" t="s">
        <v>25</v>
      </c>
      <c r="E6" s="66" t="s">
        <v>26</v>
      </c>
      <c r="F6" s="66" t="s">
        <v>27</v>
      </c>
    </row>
    <row r="7" spans="1:10" ht="15" customHeight="1" thickBot="1" x14ac:dyDescent="0.3">
      <c r="A7" s="2" t="s">
        <v>28</v>
      </c>
      <c r="B7" s="67"/>
      <c r="C7" s="67"/>
      <c r="D7" s="69"/>
      <c r="E7" s="70"/>
      <c r="F7" s="70"/>
    </row>
    <row r="8" spans="1:10" ht="21" customHeight="1" thickBot="1" x14ac:dyDescent="0.3">
      <c r="A8" s="41">
        <v>1</v>
      </c>
      <c r="B8" s="26" t="s">
        <v>20</v>
      </c>
      <c r="C8" s="3"/>
      <c r="D8" s="11"/>
      <c r="E8" s="15"/>
      <c r="F8" s="16"/>
    </row>
    <row r="9" spans="1:10" ht="18.75" customHeight="1" x14ac:dyDescent="0.25">
      <c r="A9" s="4" t="s">
        <v>46</v>
      </c>
      <c r="B9" s="33" t="s">
        <v>4</v>
      </c>
      <c r="C9" s="4" t="s">
        <v>0</v>
      </c>
      <c r="D9" s="4">
        <v>1</v>
      </c>
      <c r="E9" s="17"/>
      <c r="F9" s="17">
        <f t="shared" ref="F9" si="0">D9*E9</f>
        <v>0</v>
      </c>
    </row>
    <row r="10" spans="1:10" ht="18.75" customHeight="1" x14ac:dyDescent="0.25">
      <c r="A10" s="5" t="s">
        <v>47</v>
      </c>
      <c r="B10" s="34" t="s">
        <v>5</v>
      </c>
      <c r="C10" s="5" t="s">
        <v>0</v>
      </c>
      <c r="D10" s="5">
        <v>1</v>
      </c>
      <c r="E10" s="18"/>
      <c r="F10" s="18">
        <f t="shared" ref="F10" si="1">D10*E10</f>
        <v>0</v>
      </c>
    </row>
    <row r="11" spans="1:10" x14ac:dyDescent="0.25">
      <c r="A11" s="42"/>
      <c r="B11" s="27" t="s">
        <v>3</v>
      </c>
      <c r="C11" s="6"/>
      <c r="D11" s="6"/>
      <c r="E11" s="19"/>
      <c r="F11" s="19"/>
    </row>
    <row r="12" spans="1:10" ht="57" x14ac:dyDescent="0.25">
      <c r="A12" s="5" t="s">
        <v>48</v>
      </c>
      <c r="B12" s="51" t="s">
        <v>29</v>
      </c>
      <c r="C12" s="4" t="s">
        <v>0</v>
      </c>
      <c r="D12" s="4">
        <v>1</v>
      </c>
      <c r="E12" s="17"/>
      <c r="F12" s="17">
        <f t="shared" ref="F12" si="2">D12*E12</f>
        <v>0</v>
      </c>
      <c r="J12" s="29"/>
    </row>
    <row r="13" spans="1:10" ht="28.5" x14ac:dyDescent="0.25">
      <c r="A13" s="5" t="s">
        <v>49</v>
      </c>
      <c r="B13" s="30" t="s">
        <v>30</v>
      </c>
      <c r="C13" s="5" t="s">
        <v>2</v>
      </c>
      <c r="D13" s="5">
        <v>10</v>
      </c>
      <c r="E13" s="18"/>
      <c r="F13" s="18">
        <f t="shared" ref="F13" si="3">D13*E13</f>
        <v>0</v>
      </c>
      <c r="J13" s="29"/>
    </row>
    <row r="14" spans="1:10" x14ac:dyDescent="0.25">
      <c r="A14" s="5"/>
      <c r="B14" s="28"/>
      <c r="C14" s="4"/>
      <c r="D14" s="4"/>
      <c r="E14" s="17"/>
      <c r="F14" s="17"/>
      <c r="J14" s="29"/>
    </row>
    <row r="15" spans="1:10" x14ac:dyDescent="0.25">
      <c r="A15" s="5"/>
      <c r="B15" s="28" t="s">
        <v>77</v>
      </c>
      <c r="C15" s="4"/>
      <c r="D15" s="4"/>
      <c r="E15" s="17"/>
      <c r="F15" s="17"/>
      <c r="J15" s="29"/>
    </row>
    <row r="16" spans="1:10" ht="28.5" x14ac:dyDescent="0.25">
      <c r="A16" s="5" t="s">
        <v>50</v>
      </c>
      <c r="B16" s="28" t="s">
        <v>37</v>
      </c>
      <c r="C16" s="4" t="s">
        <v>17</v>
      </c>
      <c r="D16" s="4">
        <v>105</v>
      </c>
      <c r="E16" s="17"/>
      <c r="F16" s="17">
        <f>D16*E16</f>
        <v>0</v>
      </c>
      <c r="J16" s="29"/>
    </row>
    <row r="17" spans="1:10" ht="28.5" x14ac:dyDescent="0.25">
      <c r="A17" s="5" t="s">
        <v>51</v>
      </c>
      <c r="B17" s="31" t="s">
        <v>38</v>
      </c>
      <c r="C17" s="4" t="s">
        <v>1</v>
      </c>
      <c r="D17" s="4">
        <v>4220</v>
      </c>
      <c r="E17" s="17"/>
      <c r="F17" s="17">
        <f>D17*E17</f>
        <v>0</v>
      </c>
      <c r="J17" s="29"/>
    </row>
    <row r="18" spans="1:10" x14ac:dyDescent="0.25">
      <c r="A18" s="5"/>
      <c r="B18" s="28"/>
      <c r="C18" s="4"/>
      <c r="D18" s="4"/>
      <c r="E18" s="17"/>
      <c r="F18" s="17"/>
      <c r="J18" s="29"/>
    </row>
    <row r="19" spans="1:10" ht="42.75" x14ac:dyDescent="0.25">
      <c r="A19" s="5" t="s">
        <v>52</v>
      </c>
      <c r="B19" s="28" t="s">
        <v>31</v>
      </c>
      <c r="C19" s="4" t="s">
        <v>0</v>
      </c>
      <c r="D19" s="4">
        <v>1</v>
      </c>
      <c r="E19" s="17"/>
      <c r="F19" s="17">
        <f t="shared" ref="F19" si="4">D19*E19</f>
        <v>0</v>
      </c>
      <c r="J19" s="29"/>
    </row>
    <row r="20" spans="1:10" ht="18.75" customHeight="1" thickBot="1" x14ac:dyDescent="0.3">
      <c r="A20" s="52" t="s">
        <v>21</v>
      </c>
      <c r="B20" s="53"/>
      <c r="C20" s="53"/>
      <c r="D20" s="53"/>
      <c r="E20" s="54"/>
      <c r="F20" s="35">
        <f>SUM(F9:F19)</f>
        <v>0</v>
      </c>
    </row>
    <row r="21" spans="1:10" ht="21" customHeight="1" thickBot="1" x14ac:dyDescent="0.3">
      <c r="A21" s="43">
        <v>2</v>
      </c>
      <c r="B21" s="36" t="s">
        <v>6</v>
      </c>
      <c r="C21" s="37"/>
      <c r="D21" s="38"/>
      <c r="E21" s="39"/>
      <c r="F21" s="40"/>
    </row>
    <row r="22" spans="1:10" ht="63.6" customHeight="1" x14ac:dyDescent="0.25">
      <c r="A22" s="45" t="s">
        <v>53</v>
      </c>
      <c r="B22" s="46" t="s">
        <v>32</v>
      </c>
      <c r="C22" s="45" t="s">
        <v>0</v>
      </c>
      <c r="D22" s="45">
        <v>1</v>
      </c>
      <c r="E22" s="47"/>
      <c r="F22" s="47">
        <f t="shared" ref="F22" si="5">D22*E22</f>
        <v>0</v>
      </c>
    </row>
    <row r="23" spans="1:10" ht="210.6" customHeight="1" x14ac:dyDescent="0.25">
      <c r="A23" s="5" t="s">
        <v>54</v>
      </c>
      <c r="B23" s="30" t="s">
        <v>80</v>
      </c>
      <c r="C23" s="5" t="s">
        <v>1</v>
      </c>
      <c r="D23" s="5">
        <v>3930</v>
      </c>
      <c r="E23" s="18"/>
      <c r="F23" s="18">
        <f t="shared" ref="F23" si="6">D23*E23</f>
        <v>0</v>
      </c>
    </row>
    <row r="24" spans="1:10" ht="110.45" customHeight="1" x14ac:dyDescent="0.25">
      <c r="A24" s="4" t="s">
        <v>55</v>
      </c>
      <c r="B24" s="30" t="s">
        <v>78</v>
      </c>
      <c r="C24" s="4" t="s">
        <v>1</v>
      </c>
      <c r="D24" s="4">
        <v>290</v>
      </c>
      <c r="E24" s="17"/>
      <c r="F24" s="17">
        <f t="shared" ref="F24" si="7">D24*E24</f>
        <v>0</v>
      </c>
    </row>
    <row r="25" spans="1:10" ht="42.75" x14ac:dyDescent="0.25">
      <c r="A25" s="4" t="s">
        <v>56</v>
      </c>
      <c r="B25" s="30" t="s">
        <v>81</v>
      </c>
      <c r="C25" s="4"/>
      <c r="D25" s="4"/>
      <c r="E25" s="17"/>
      <c r="F25" s="17"/>
    </row>
    <row r="26" spans="1:10" x14ac:dyDescent="0.25">
      <c r="A26" s="4"/>
      <c r="B26" s="28" t="s">
        <v>11</v>
      </c>
      <c r="C26" s="4" t="s">
        <v>1</v>
      </c>
      <c r="D26" s="4">
        <v>230</v>
      </c>
      <c r="E26" s="17"/>
      <c r="F26" s="17">
        <f t="shared" ref="F26:F28" si="8">D26*E26</f>
        <v>0</v>
      </c>
    </row>
    <row r="27" spans="1:10" x14ac:dyDescent="0.25">
      <c r="A27" s="4"/>
      <c r="B27" s="28" t="s">
        <v>12</v>
      </c>
      <c r="C27" s="4" t="s">
        <v>1</v>
      </c>
      <c r="D27" s="4">
        <v>85</v>
      </c>
      <c r="E27" s="17"/>
      <c r="F27" s="17">
        <f t="shared" si="8"/>
        <v>0</v>
      </c>
    </row>
    <row r="28" spans="1:10" x14ac:dyDescent="0.25">
      <c r="A28" s="4"/>
      <c r="B28" s="28" t="s">
        <v>13</v>
      </c>
      <c r="C28" s="4" t="s">
        <v>1</v>
      </c>
      <c r="D28" s="4">
        <v>10</v>
      </c>
      <c r="E28" s="17"/>
      <c r="F28" s="17">
        <f t="shared" si="8"/>
        <v>0</v>
      </c>
    </row>
    <row r="29" spans="1:10" ht="8.65" customHeight="1" x14ac:dyDescent="0.25">
      <c r="A29" s="4"/>
      <c r="B29" s="28"/>
      <c r="C29" s="4"/>
      <c r="D29" s="4"/>
      <c r="E29" s="17"/>
      <c r="F29" s="17"/>
    </row>
    <row r="30" spans="1:10" ht="42.75" x14ac:dyDescent="0.25">
      <c r="A30" s="4" t="s">
        <v>57</v>
      </c>
      <c r="B30" s="28" t="s">
        <v>39</v>
      </c>
      <c r="C30" s="4" t="s">
        <v>0</v>
      </c>
      <c r="D30" s="4">
        <v>1</v>
      </c>
      <c r="E30" s="17"/>
      <c r="F30" s="17">
        <f>D30*E30</f>
        <v>0</v>
      </c>
    </row>
    <row r="31" spans="1:10" ht="18.600000000000001" customHeight="1" x14ac:dyDescent="0.25">
      <c r="A31" s="4" t="s">
        <v>58</v>
      </c>
      <c r="B31" s="28" t="s">
        <v>82</v>
      </c>
      <c r="C31" s="4" t="s">
        <v>10</v>
      </c>
      <c r="D31" s="4">
        <v>15</v>
      </c>
      <c r="E31" s="17"/>
      <c r="F31" s="17">
        <f>D31*E31</f>
        <v>0</v>
      </c>
    </row>
    <row r="32" spans="1:10" ht="18.75" customHeight="1" thickBot="1" x14ac:dyDescent="0.3">
      <c r="A32" s="52" t="s">
        <v>7</v>
      </c>
      <c r="B32" s="53"/>
      <c r="C32" s="53"/>
      <c r="D32" s="53"/>
      <c r="E32" s="54"/>
      <c r="F32" s="35">
        <f>SUM(F22:F31)</f>
        <v>0</v>
      </c>
    </row>
    <row r="33" spans="1:6" ht="21" customHeight="1" thickBot="1" x14ac:dyDescent="0.3">
      <c r="A33" s="43">
        <v>3</v>
      </c>
      <c r="B33" s="36" t="s">
        <v>18</v>
      </c>
      <c r="C33" s="37"/>
      <c r="D33" s="38"/>
      <c r="E33" s="39"/>
      <c r="F33" s="40"/>
    </row>
    <row r="34" spans="1:6" x14ac:dyDescent="0.25">
      <c r="A34" s="4" t="s">
        <v>59</v>
      </c>
      <c r="B34" s="30" t="s">
        <v>40</v>
      </c>
      <c r="C34" s="4" t="s">
        <v>0</v>
      </c>
      <c r="D34" s="4">
        <v>1</v>
      </c>
      <c r="E34" s="17"/>
      <c r="F34" s="17">
        <f t="shared" ref="F34" si="9">D34*E34</f>
        <v>0</v>
      </c>
    </row>
    <row r="35" spans="1:6" x14ac:dyDescent="0.25">
      <c r="A35" s="4" t="s">
        <v>60</v>
      </c>
      <c r="B35" s="30" t="s">
        <v>41</v>
      </c>
      <c r="C35" s="4" t="s">
        <v>0</v>
      </c>
      <c r="D35" s="4">
        <v>1</v>
      </c>
      <c r="E35" s="17"/>
      <c r="F35" s="17">
        <f t="shared" ref="F35" si="10">D35*E35</f>
        <v>0</v>
      </c>
    </row>
    <row r="36" spans="1:6" ht="28.5" x14ac:dyDescent="0.25">
      <c r="A36" s="4" t="s">
        <v>61</v>
      </c>
      <c r="B36" s="30" t="s">
        <v>42</v>
      </c>
      <c r="C36" s="4" t="s">
        <v>0</v>
      </c>
      <c r="D36" s="4">
        <v>1</v>
      </c>
      <c r="E36" s="17"/>
      <c r="F36" s="17">
        <f t="shared" ref="F36" si="11">D36*E36</f>
        <v>0</v>
      </c>
    </row>
    <row r="37" spans="1:6" x14ac:dyDescent="0.25">
      <c r="A37" s="4" t="s">
        <v>62</v>
      </c>
      <c r="B37" s="30" t="s">
        <v>43</v>
      </c>
      <c r="C37" s="4" t="s">
        <v>0</v>
      </c>
      <c r="D37" s="4">
        <v>1</v>
      </c>
      <c r="E37" s="17"/>
      <c r="F37" s="17">
        <f t="shared" ref="F37" si="12">D37*E37</f>
        <v>0</v>
      </c>
    </row>
    <row r="38" spans="1:6" ht="18.75" customHeight="1" thickBot="1" x14ac:dyDescent="0.3">
      <c r="A38" s="64" t="s">
        <v>19</v>
      </c>
      <c r="B38" s="64"/>
      <c r="C38" s="64"/>
      <c r="D38" s="64"/>
      <c r="E38" s="65"/>
      <c r="F38" s="35">
        <f>SUM(F34:F37)</f>
        <v>0</v>
      </c>
    </row>
    <row r="39" spans="1:6" ht="21" customHeight="1" thickBot="1" x14ac:dyDescent="0.3">
      <c r="A39" s="43">
        <v>4</v>
      </c>
      <c r="B39" s="36" t="s">
        <v>8</v>
      </c>
      <c r="C39" s="37"/>
      <c r="D39" s="38"/>
      <c r="E39" s="39"/>
      <c r="F39" s="40"/>
    </row>
    <row r="40" spans="1:6" ht="42.6" customHeight="1" x14ac:dyDescent="0.25">
      <c r="A40" s="4" t="s">
        <v>63</v>
      </c>
      <c r="B40" s="30" t="s">
        <v>89</v>
      </c>
      <c r="C40" s="4" t="s">
        <v>2</v>
      </c>
      <c r="D40" s="4">
        <v>246</v>
      </c>
      <c r="E40" s="17"/>
      <c r="F40" s="17">
        <f t="shared" ref="F40:F41" si="13">D40*E40</f>
        <v>0</v>
      </c>
    </row>
    <row r="41" spans="1:6" ht="18.95" customHeight="1" x14ac:dyDescent="0.25">
      <c r="A41" s="4" t="s">
        <v>64</v>
      </c>
      <c r="B41" s="30" t="s">
        <v>83</v>
      </c>
      <c r="C41" s="4" t="s">
        <v>2</v>
      </c>
      <c r="D41" s="4">
        <v>3</v>
      </c>
      <c r="E41" s="17"/>
      <c r="F41" s="17">
        <f t="shared" si="13"/>
        <v>0</v>
      </c>
    </row>
    <row r="42" spans="1:6" ht="28.5" x14ac:dyDescent="0.25">
      <c r="A42" s="4" t="s">
        <v>65</v>
      </c>
      <c r="B42" s="30" t="s">
        <v>84</v>
      </c>
      <c r="C42" s="4" t="s">
        <v>2</v>
      </c>
      <c r="D42" s="4">
        <v>1</v>
      </c>
      <c r="E42" s="17"/>
      <c r="F42" s="17">
        <f t="shared" ref="F42" si="14">D42*E42</f>
        <v>0</v>
      </c>
    </row>
    <row r="43" spans="1:6" ht="28.5" x14ac:dyDescent="0.25">
      <c r="A43" s="4" t="s">
        <v>66</v>
      </c>
      <c r="B43" s="30" t="s">
        <v>85</v>
      </c>
      <c r="C43" s="4" t="s">
        <v>16</v>
      </c>
      <c r="D43" s="4">
        <v>55</v>
      </c>
      <c r="E43" s="17"/>
      <c r="F43" s="17">
        <f t="shared" ref="F43" si="15">D43*E43</f>
        <v>0</v>
      </c>
    </row>
    <row r="44" spans="1:6" ht="28.5" x14ac:dyDescent="0.25">
      <c r="A44" s="4"/>
      <c r="B44" s="30" t="s">
        <v>86</v>
      </c>
      <c r="C44" s="4" t="s">
        <v>16</v>
      </c>
      <c r="D44" s="4">
        <v>20</v>
      </c>
      <c r="E44" s="17"/>
      <c r="F44" s="17">
        <f t="shared" ref="F44" si="16">D44*E44</f>
        <v>0</v>
      </c>
    </row>
    <row r="45" spans="1:6" ht="28.5" x14ac:dyDescent="0.25">
      <c r="A45" s="4" t="s">
        <v>67</v>
      </c>
      <c r="B45" s="30" t="s">
        <v>87</v>
      </c>
      <c r="C45" s="4"/>
      <c r="D45" s="4"/>
      <c r="E45" s="17"/>
      <c r="F45" s="17"/>
    </row>
    <row r="46" spans="1:6" x14ac:dyDescent="0.25">
      <c r="A46" s="4" t="s">
        <v>68</v>
      </c>
      <c r="B46" s="30" t="s">
        <v>14</v>
      </c>
      <c r="C46" s="4" t="s">
        <v>2</v>
      </c>
      <c r="D46" s="4">
        <v>1</v>
      </c>
      <c r="E46" s="17"/>
      <c r="F46" s="17">
        <f t="shared" ref="F46" si="17">D46*E46</f>
        <v>0</v>
      </c>
    </row>
    <row r="47" spans="1:6" x14ac:dyDescent="0.25">
      <c r="A47" s="4" t="s">
        <v>88</v>
      </c>
      <c r="B47" s="30" t="s">
        <v>15</v>
      </c>
      <c r="C47" s="4" t="s">
        <v>2</v>
      </c>
      <c r="D47" s="4">
        <v>2</v>
      </c>
      <c r="E47" s="17"/>
      <c r="F47" s="17">
        <f t="shared" ref="F47" si="18">D47*E47</f>
        <v>0</v>
      </c>
    </row>
    <row r="48" spans="1:6" ht="18.75" customHeight="1" thickBot="1" x14ac:dyDescent="0.3">
      <c r="A48" s="52" t="s">
        <v>9</v>
      </c>
      <c r="B48" s="53"/>
      <c r="C48" s="53"/>
      <c r="D48" s="53"/>
      <c r="E48" s="54"/>
      <c r="F48" s="35">
        <f>SUM(F40:F$47)</f>
        <v>0</v>
      </c>
    </row>
    <row r="49" spans="1:6" ht="21" customHeight="1" thickBot="1" x14ac:dyDescent="0.3">
      <c r="A49" s="43">
        <v>5</v>
      </c>
      <c r="B49" s="36" t="s">
        <v>44</v>
      </c>
      <c r="C49" s="37"/>
      <c r="D49" s="38"/>
      <c r="E49" s="39"/>
      <c r="F49" s="40"/>
    </row>
    <row r="50" spans="1:6" ht="28.5" x14ac:dyDescent="0.25">
      <c r="A50" s="4" t="s">
        <v>69</v>
      </c>
      <c r="B50" s="30" t="s">
        <v>33</v>
      </c>
      <c r="C50" s="4" t="s">
        <v>0</v>
      </c>
      <c r="D50" s="4">
        <v>1</v>
      </c>
      <c r="E50" s="17"/>
      <c r="F50" s="17">
        <f t="shared" ref="F50" si="19">D50*E50</f>
        <v>0</v>
      </c>
    </row>
    <row r="51" spans="1:6" ht="28.5" x14ac:dyDescent="0.25">
      <c r="A51" s="4" t="s">
        <v>70</v>
      </c>
      <c r="B51" s="30" t="s">
        <v>73</v>
      </c>
      <c r="C51" s="4" t="s">
        <v>0</v>
      </c>
      <c r="D51" s="4">
        <v>1</v>
      </c>
      <c r="E51" s="17"/>
      <c r="F51" s="17">
        <f t="shared" ref="F51" si="20">D51*E51</f>
        <v>0</v>
      </c>
    </row>
    <row r="52" spans="1:6" ht="28.5" x14ac:dyDescent="0.25">
      <c r="A52" s="4" t="s">
        <v>71</v>
      </c>
      <c r="B52" s="30" t="s">
        <v>34</v>
      </c>
      <c r="C52" s="4" t="s">
        <v>2</v>
      </c>
      <c r="D52" s="4">
        <v>5</v>
      </c>
      <c r="E52" s="17"/>
      <c r="F52" s="17">
        <f t="shared" ref="F52" si="21">D52*E52</f>
        <v>0</v>
      </c>
    </row>
    <row r="53" spans="1:6" ht="42.75" x14ac:dyDescent="0.25">
      <c r="A53" s="4" t="s">
        <v>72</v>
      </c>
      <c r="B53" s="30" t="s">
        <v>76</v>
      </c>
      <c r="C53" s="4" t="s">
        <v>2</v>
      </c>
      <c r="D53" s="4">
        <v>2</v>
      </c>
      <c r="E53" s="17"/>
      <c r="F53" s="17">
        <f t="shared" ref="F53" si="22">D53*E53</f>
        <v>0</v>
      </c>
    </row>
    <row r="54" spans="1:6" ht="18.75" customHeight="1" x14ac:dyDescent="0.25">
      <c r="A54" s="52" t="s">
        <v>45</v>
      </c>
      <c r="B54" s="53"/>
      <c r="C54" s="53"/>
      <c r="D54" s="53"/>
      <c r="E54" s="54"/>
      <c r="F54" s="35">
        <f>SUM(F50:F53)</f>
        <v>0</v>
      </c>
    </row>
    <row r="55" spans="1:6" ht="21" customHeight="1" thickBot="1" x14ac:dyDescent="0.3">
      <c r="A55" s="44"/>
      <c r="B55" s="7"/>
      <c r="C55" s="7"/>
      <c r="D55" s="12"/>
      <c r="E55" s="20"/>
      <c r="F55" s="21"/>
    </row>
    <row r="56" spans="1:6" ht="29.1" customHeight="1" x14ac:dyDescent="0.25">
      <c r="A56" s="55" t="s">
        <v>74</v>
      </c>
      <c r="B56" s="56"/>
      <c r="C56" s="56"/>
      <c r="D56" s="56"/>
      <c r="E56" s="57"/>
      <c r="F56" s="48">
        <f>F54+F48+F38+F32+F20</f>
        <v>0</v>
      </c>
    </row>
    <row r="57" spans="1:6" ht="29.1" customHeight="1" x14ac:dyDescent="0.25">
      <c r="A57" s="58" t="s">
        <v>35</v>
      </c>
      <c r="B57" s="59"/>
      <c r="C57" s="59"/>
      <c r="D57" s="59"/>
      <c r="E57" s="60"/>
      <c r="F57" s="49">
        <f>F56*0.2</f>
        <v>0</v>
      </c>
    </row>
    <row r="58" spans="1:6" ht="29.1" customHeight="1" thickBot="1" x14ac:dyDescent="0.3">
      <c r="A58" s="61" t="s">
        <v>75</v>
      </c>
      <c r="B58" s="62"/>
      <c r="C58" s="62"/>
      <c r="D58" s="62"/>
      <c r="E58" s="63"/>
      <c r="F58" s="50">
        <f>F56+F57</f>
        <v>0</v>
      </c>
    </row>
    <row r="59" spans="1:6" ht="18.75" customHeight="1" x14ac:dyDescent="0.25">
      <c r="A59" s="8"/>
      <c r="B59" s="32"/>
      <c r="C59" s="8"/>
      <c r="D59" s="8"/>
      <c r="E59" s="22"/>
      <c r="F59" s="23"/>
    </row>
    <row r="60" spans="1:6" ht="18.75" customHeight="1" x14ac:dyDescent="0.25">
      <c r="A60" s="8"/>
      <c r="B60" s="32"/>
      <c r="C60" s="8"/>
      <c r="D60" s="8"/>
      <c r="E60" s="22"/>
      <c r="F60" s="23"/>
    </row>
    <row r="61" spans="1:6" ht="18.75" customHeight="1" x14ac:dyDescent="0.25">
      <c r="A61" s="8"/>
      <c r="B61" s="32"/>
      <c r="C61" s="8"/>
      <c r="D61" s="8"/>
      <c r="E61" s="22"/>
      <c r="F61" s="23"/>
    </row>
    <row r="62" spans="1:6" ht="18.75" customHeight="1" x14ac:dyDescent="0.25">
      <c r="A62" s="8"/>
      <c r="B62" s="32"/>
      <c r="C62" s="8"/>
      <c r="D62" s="8"/>
      <c r="E62" s="22"/>
      <c r="F62" s="23"/>
    </row>
    <row r="63" spans="1:6" ht="18.75" customHeight="1" x14ac:dyDescent="0.25">
      <c r="A63" s="8"/>
      <c r="B63" s="32"/>
      <c r="C63" s="8"/>
      <c r="D63" s="8"/>
      <c r="E63" s="22"/>
      <c r="F63" s="23"/>
    </row>
    <row r="64" spans="1:6" ht="18.75" customHeight="1" x14ac:dyDescent="0.25">
      <c r="A64" s="8"/>
      <c r="B64" s="32"/>
      <c r="C64" s="8"/>
      <c r="D64" s="8"/>
      <c r="E64" s="22"/>
      <c r="F64" s="23"/>
    </row>
    <row r="65" spans="1:6" ht="18.75" customHeight="1" x14ac:dyDescent="0.25">
      <c r="A65" s="8"/>
      <c r="B65" s="32"/>
      <c r="C65" s="8"/>
      <c r="D65" s="8"/>
      <c r="E65" s="22"/>
      <c r="F65" s="23"/>
    </row>
    <row r="66" spans="1:6" ht="18.75" customHeight="1" x14ac:dyDescent="0.25">
      <c r="A66" s="8"/>
      <c r="B66" s="32"/>
      <c r="C66" s="8"/>
      <c r="D66" s="8"/>
      <c r="E66" s="22"/>
      <c r="F66" s="23"/>
    </row>
    <row r="67" spans="1:6" ht="18.75" customHeight="1" x14ac:dyDescent="0.25">
      <c r="A67" s="8"/>
      <c r="B67" s="32"/>
      <c r="C67" s="8"/>
      <c r="D67" s="8"/>
      <c r="E67" s="22"/>
      <c r="F67" s="23"/>
    </row>
    <row r="68" spans="1:6" ht="6" customHeight="1" x14ac:dyDescent="0.25">
      <c r="A68" s="13"/>
      <c r="B68" s="9"/>
      <c r="C68" s="9"/>
      <c r="D68" s="13"/>
      <c r="E68" s="21"/>
      <c r="F68" s="24"/>
    </row>
  </sheetData>
  <mergeCells count="18">
    <mergeCell ref="A3:F3"/>
    <mergeCell ref="A1:F1"/>
    <mergeCell ref="A2:F2"/>
    <mergeCell ref="A5:F5"/>
    <mergeCell ref="A4:F4"/>
    <mergeCell ref="B6:B7"/>
    <mergeCell ref="C6:C7"/>
    <mergeCell ref="D6:D7"/>
    <mergeCell ref="E6:E7"/>
    <mergeCell ref="F6:F7"/>
    <mergeCell ref="A54:E54"/>
    <mergeCell ref="A56:E56"/>
    <mergeCell ref="A57:E57"/>
    <mergeCell ref="A58:E58"/>
    <mergeCell ref="A20:E20"/>
    <mergeCell ref="A32:E32"/>
    <mergeCell ref="A38:E38"/>
    <mergeCell ref="A48:E48"/>
  </mergeCells>
  <pageMargins left="0.23622047244094491" right="0.23622047244094491" top="0.39370078740157483" bottom="0.39370078740157483" header="0.31496062992125984" footer="0.31496062992125984"/>
  <pageSetup paperSize="9" scale="80" fitToHeight="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Séverine MALSERGENT</dc:creator>
  <cp:lastModifiedBy>FAYAT Thomas</cp:lastModifiedBy>
  <cp:lastPrinted>2023-07-20T07:54:39Z</cp:lastPrinted>
  <dcterms:created xsi:type="dcterms:W3CDTF">2018-09-19T07:38:12Z</dcterms:created>
  <dcterms:modified xsi:type="dcterms:W3CDTF">2025-07-15T12:31:29Z</dcterms:modified>
</cp:coreProperties>
</file>